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<sst xmlns="http://schemas.openxmlformats.org/spreadsheetml/2006/main" count="27" uniqueCount="27">
  <si>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</si>
  <si>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</si>
  <si>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</si>
  <si>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</si>
  <si>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</si>
  <si>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</si>
  <si>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</si>
  <si>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</si>
  <si>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</si>
  <si>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</si>
  <si>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</si>
  <si>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</si>
  <si>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</si>
  <si>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</si>
  <si>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</si>
  <si>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</si>
  <si>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</si>
  <si>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</si>
  <si>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</si>
  <si>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</si>
  <si>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</si>
  <si>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</si>
  <si>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</si>
  <si>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</si>
  <si>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</si>
  <si>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</si>
  <si>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DEL ACTIVO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</si>
</sst>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2" t="s">
        <v>26</v>
      </c>
      <c r="B1" s="23"/>
      <c r="C1" s="23"/>
      <c r="D1" s="23"/>
      <c r="E1" s="23"/>
      <c r="F1" s="23"/>
      <c r="G1" s="2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22740601.319999997</v>
      </c>
      <c r="D4" s="13">
        <f>SUM(D6+D15)</f>
        <v>48250930.769999996</v>
      </c>
      <c r="E4" s="13">
        <f>SUM(E6+E15)</f>
        <v>47831828.43</v>
      </c>
      <c r="F4" s="13">
        <f>SUM(F6+F15)</f>
        <v>23159703.659999996</v>
      </c>
      <c r="G4" s="13">
        <f>SUM(G6+G15)</f>
        <v>419102.33999999875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7376381.2799999993</v>
      </c>
      <c r="D6" s="13">
        <f>SUM(D7:D13)</f>
        <v>47117057.919999994</v>
      </c>
      <c r="E6" s="13">
        <f>SUM(E7:E13)</f>
        <v>47470541.18</v>
      </c>
      <c r="F6" s="13">
        <f>SUM(F7:F13)</f>
        <v>7022898.0199999977</v>
      </c>
      <c r="G6" s="18">
        <f>SUM(G7:G13)</f>
        <v>-353483.26000000205</v>
      </c>
    </row>
    <row r="7" spans="1:7" x14ac:dyDescent="0.2">
      <c r="A7" s="3">
        <v>1110</v>
      </c>
      <c r="B7" s="7" t="s">
        <v>9</v>
      </c>
      <c r="C7" s="18">
        <v>2154499.2799999998</v>
      </c>
      <c r="D7" s="18">
        <v>21837832.059999999</v>
      </c>
      <c r="E7" s="18">
        <v>22291915.82</v>
      </c>
      <c r="F7" s="18">
        <f>C7+D7-E7</f>
        <v>1700415.5199999996</v>
      </c>
      <c r="G7" s="18">
        <f t="shared" ref="G7:G13" si="0">F7-C7</f>
        <v>-454083.76000000024</v>
      </c>
    </row>
    <row r="8" spans="1:7" x14ac:dyDescent="0.2">
      <c r="A8" s="3">
        <v>1120</v>
      </c>
      <c r="B8" s="7" t="s">
        <v>10</v>
      </c>
      <c r="C8" s="18">
        <v>7821611.4699999997</v>
      </c>
      <c r="D8" s="18">
        <v>24390876.449999999</v>
      </c>
      <c r="E8" s="18">
        <v>24481346.66</v>
      </c>
      <c r="F8" s="18">
        <f t="shared" ref="F8:F13" si="1">C8+D8-E8</f>
        <v>7731141.2599999979</v>
      </c>
      <c r="G8" s="18">
        <f t="shared" si="0"/>
        <v>-90470.210000001825</v>
      </c>
    </row>
    <row r="9" spans="1:7" x14ac:dyDescent="0.2">
      <c r="A9" s="3">
        <v>1130</v>
      </c>
      <c r="B9" s="7" t="s">
        <v>11</v>
      </c>
      <c r="C9" s="18">
        <v>129310.35</v>
      </c>
      <c r="D9" s="18">
        <v>453879.3</v>
      </c>
      <c r="E9" s="18">
        <v>308189.65000000002</v>
      </c>
      <c r="F9" s="18">
        <f t="shared" si="1"/>
        <v>275000</v>
      </c>
      <c r="G9" s="18">
        <f t="shared" si="0"/>
        <v>145689.65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253397.61</v>
      </c>
      <c r="D11" s="18">
        <v>434470.11</v>
      </c>
      <c r="E11" s="18">
        <v>389089.05</v>
      </c>
      <c r="F11" s="18">
        <f t="shared" si="1"/>
        <v>298778.67</v>
      </c>
      <c r="G11" s="18">
        <f t="shared" si="0"/>
        <v>45381.06</v>
      </c>
    </row>
    <row r="12" spans="1:7" x14ac:dyDescent="0.2">
      <c r="A12" s="3">
        <v>1160</v>
      </c>
      <c r="B12" s="7" t="s">
        <v>12</v>
      </c>
      <c r="C12" s="18">
        <v>-2982437.43</v>
      </c>
      <c r="D12" s="18">
        <v>0</v>
      </c>
      <c r="E12" s="18">
        <v>0</v>
      </c>
      <c r="F12" s="18">
        <f t="shared" si="1"/>
        <v>-2982437.43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15364220.039999997</v>
      </c>
      <c r="D15" s="13">
        <f>SUM(D16:D24)</f>
        <v>1133872.8500000001</v>
      </c>
      <c r="E15" s="13">
        <f>SUM(E16:E24)</f>
        <v>361287.25</v>
      </c>
      <c r="F15" s="13">
        <f>SUM(F16:F24)</f>
        <v>16136805.640000001</v>
      </c>
      <c r="G15" s="13">
        <f>SUM(G16:G24)</f>
        <v>772585.60000000079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1681202.56</v>
      </c>
      <c r="D18" s="19">
        <v>622611.11</v>
      </c>
      <c r="E18" s="19">
        <v>122611.11</v>
      </c>
      <c r="F18" s="19">
        <f t="shared" si="3"/>
        <v>2181202.56</v>
      </c>
      <c r="G18" s="19">
        <f t="shared" si="2"/>
        <v>500000</v>
      </c>
    </row>
    <row r="19" spans="1:7" x14ac:dyDescent="0.2">
      <c r="A19" s="3">
        <v>1240</v>
      </c>
      <c r="B19" s="7" t="s">
        <v>18</v>
      </c>
      <c r="C19" s="18">
        <v>19565864.579999998</v>
      </c>
      <c r="D19" s="18">
        <v>167296.23000000001</v>
      </c>
      <c r="E19" s="18">
        <v>0</v>
      </c>
      <c r="F19" s="18">
        <f t="shared" si="3"/>
        <v>19733160.809999999</v>
      </c>
      <c r="G19" s="18">
        <f t="shared" si="2"/>
        <v>167296.23000000045</v>
      </c>
    </row>
    <row r="20" spans="1:7" x14ac:dyDescent="0.2">
      <c r="A20" s="3">
        <v>1250</v>
      </c>
      <c r="B20" s="7" t="s">
        <v>19</v>
      </c>
      <c r="C20" s="18">
        <v>93761</v>
      </c>
      <c r="D20" s="18">
        <v>343965.51</v>
      </c>
      <c r="E20" s="18">
        <v>0</v>
      </c>
      <c r="F20" s="18">
        <f t="shared" si="3"/>
        <v>437726.51</v>
      </c>
      <c r="G20" s="18">
        <f t="shared" si="2"/>
        <v>343965.51</v>
      </c>
    </row>
    <row r="21" spans="1:7" x14ac:dyDescent="0.2">
      <c r="A21" s="3">
        <v>1260</v>
      </c>
      <c r="B21" s="7" t="s">
        <v>20</v>
      </c>
      <c r="C21" s="18">
        <v>-5976608.0999999996</v>
      </c>
      <c r="D21" s="18">
        <v>0</v>
      </c>
      <c r="E21" s="18">
        <v>238676.14</v>
      </c>
      <c r="F21" s="18">
        <f t="shared" si="3"/>
        <v>-6215284.2399999993</v>
      </c>
      <c r="G21" s="18">
        <f t="shared" si="2"/>
        <v>-238676.13999999966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5" t="s">
        <v>25</v>
      </c>
      <c r="C26" s="25"/>
      <c r="D26" s="25"/>
      <c r="E26" s="25"/>
      <c r="F26" s="25"/>
      <c r="G26" s="25"/>
    </row>
    <row r="29" spans="1:7" x14ac:dyDescent="0.2">
      <c r="B29" s="20"/>
      <c r="C29" s="20"/>
      <c r="D29" s="21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2021-01-27T20:57:28Z</cp:lastPrinted>
  <dcterms:created xsi:type="dcterms:W3CDTF">2014-02-09T04:04:15Z</dcterms:created>
  <dcterms:modified xsi:type="dcterms:W3CDTF">2021-01-28T17:42:21Z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